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UFARBEK\Documents\cookie\qistog\"/>
    </mc:Choice>
  </mc:AlternateContent>
  <bookViews>
    <workbookView xWindow="0" yWindow="0" windowWidth="22220" windowHeight="8880"/>
  </bookViews>
  <sheets>
    <sheet name="1-chorak" sheetId="1" r:id="rId1"/>
    <sheet name="2-chorak" sheetId="2" r:id="rId2"/>
    <sheet name="3-chorak" sheetId="3" r:id="rId3"/>
    <sheet name="4-chorak" sheetId="4" r:id="rId4"/>
  </sheets>
  <calcPr calcId="152511"/>
</workbook>
</file>

<file path=xl/calcChain.xml><?xml version="1.0" encoding="utf-8"?>
<calcChain xmlns="http://schemas.openxmlformats.org/spreadsheetml/2006/main">
  <c r="D6" i="4" l="1"/>
  <c r="D32" i="3"/>
  <c r="D7" i="3"/>
  <c r="D6" i="3"/>
  <c r="D4" i="3"/>
  <c r="D13" i="2"/>
  <c r="D16" i="1"/>
  <c r="D15" i="1"/>
  <c r="D14" i="1"/>
  <c r="D6" i="1"/>
</calcChain>
</file>

<file path=xl/sharedStrings.xml><?xml version="1.0" encoding="utf-8"?>
<sst xmlns="http://schemas.openxmlformats.org/spreadsheetml/2006/main" count="235" uniqueCount="117">
  <si>
    <t xml:space="preserve">Mansabdor shaxslarning xizmat safarlari va xorijdan tashrif buyurgan mehmonlarni kutib olish xarajatlari </t>
  </si>
  <si>
    <t>ming. so‘mda</t>
  </si>
  <si>
    <t>№</t>
  </si>
  <si>
    <t>Familiya, ismi va sharifi</t>
  </si>
  <si>
    <t>Xizmat safarining yoki tashrifning maqsadi</t>
  </si>
  <si>
    <t>Sutkalik pul, transport va yashash bilan bog‘liq xarajatlar</t>
  </si>
  <si>
    <t>Yanvar</t>
  </si>
  <si>
    <t>Zarrati Zahra</t>
  </si>
  <si>
    <t>Prizidentning 2017yil 20 apreldagi PQ-2909 sonliqaroriga asosan dars mashg`ulotlariga jalb qilindi</t>
  </si>
  <si>
    <t>Ibragimov Zafar Shavkatovich</t>
  </si>
  <si>
    <t>O`z R Oliy va o`rta mahsus ta`lim vazirliga bajarilgan ilmiy ishlarni natijalarini taqdim qilish uchun</t>
  </si>
  <si>
    <t>Abdullaev Bahram Ismailovich</t>
  </si>
  <si>
    <t>O`z R Oliy va o`rta mahsus ta`lim vazirligiga 2021 yil 27 derabrdagi 87-01-1123 raqamli xatiga asosan</t>
  </si>
  <si>
    <t>Xodjaniyazov Sardor Umarovich</t>
  </si>
  <si>
    <t xml:space="preserve">O`z R Oliy va o`rta mahsus ta`lim vazirligiga 2022 yil 32 sonli buyrugiga  asosan </t>
  </si>
  <si>
    <t>Mart</t>
  </si>
  <si>
    <t>Davletov Sanjar Rajapovich</t>
  </si>
  <si>
    <t>O`z R Oliy va o`rta mahsus ta`lim vazirligiga 2022 yil 21 fevraldagidagi 6/18-92 sonli xatiga asosan</t>
  </si>
  <si>
    <t>Vashkevich Valentin</t>
  </si>
  <si>
    <t>Melnikova Elena</t>
  </si>
  <si>
    <t>Semenova Irina</t>
  </si>
  <si>
    <t>Shulimoma Marina A</t>
  </si>
  <si>
    <t>Radrigina Svetlana</t>
  </si>
  <si>
    <t>Kozin Igor V</t>
  </si>
  <si>
    <t>Petrov Nikalay B</t>
  </si>
  <si>
    <t>Popovich Niqolay M</t>
  </si>
  <si>
    <t>Popovich Irina P</t>
  </si>
  <si>
    <t>Tretyak Yuliya</t>
  </si>
  <si>
    <t>O`z R  Vazirlar Mahkamasi huzuridagi Millatlararo munosabatlar qomitasining  2022-yil 9-martdagi 14-05-356 sonli xati</t>
  </si>
  <si>
    <t>2023 yil</t>
  </si>
  <si>
    <t>O`z R Oliy va o`rta mahsus ta`lim vazirligiga prezident va davlat stipendiyasi masalasi bo`yicha</t>
  </si>
  <si>
    <t>Atadjanov Alisher Omonboyevich</t>
  </si>
  <si>
    <t>O`z R Oliy va o`rta mahsus ta`lim vazirligining 2022 yil 28 derabrdagi 44-01/10/32-871 son  xatiga asosan</t>
  </si>
  <si>
    <t>Шаидиров Владимир</t>
  </si>
  <si>
    <t>Fevral</t>
  </si>
  <si>
    <t xml:space="preserve">O`z R Oliy ta`lim fan va innavatsiyalar vazirligiga 2023 yil Universitet hududida talabalar turar joyi qurilish ishlari masalasi bo`yicha  </t>
  </si>
  <si>
    <t>O`z R Oliy ta`lim fan va innavatsiyalar vazirligining 2023 yil 13 fevraldagi 87-03-84-sonli xatiga asosan,Bahorgi tijoratlashtirish forumiga tayyorgarlik ko`rish masalasi bo`yicha</t>
  </si>
  <si>
    <t>M.V.Lomonosov nomidagi Moskva davlat universitetiga Kongresda ishtirok etish uchun.Taklifnomaga asosan</t>
  </si>
  <si>
    <t xml:space="preserve">O`z R Oliy ta`lim fan va innavatsiyalar vazirligining 2023 yil 9 martdagi 87-02-127-XFU sonli xatiga asosan </t>
  </si>
  <si>
    <t>O`razbaev Gayrat O`razalievich</t>
  </si>
  <si>
    <t xml:space="preserve">Ilmiy natijalarni muhokamadan o`tkazish uchun Tashkent shahriga </t>
  </si>
  <si>
    <t>Туровская Мария</t>
  </si>
  <si>
    <t>Устиузханцева Анастасия</t>
  </si>
  <si>
    <t>Вилхелм Роттман</t>
  </si>
  <si>
    <t>Валяева Галина</t>
  </si>
  <si>
    <t>Теор Татяна</t>
  </si>
  <si>
    <t>Смирнов Александр</t>
  </si>
  <si>
    <t>Яник Яле</t>
  </si>
  <si>
    <t>Ун Кемал</t>
  </si>
  <si>
    <t>Килич Элген</t>
  </si>
  <si>
    <t>Сахин Ипек</t>
  </si>
  <si>
    <t>2022 yil</t>
  </si>
  <si>
    <t>Aprel</t>
  </si>
  <si>
    <t>Kandrateva Nataliya</t>
  </si>
  <si>
    <t>O`z R Oliy va o`rta mahsus ta`lim vazirligiga 2022 yil 14 martdagidagi 94 sonli buyrug/iga asosan</t>
  </si>
  <si>
    <t>O`z Milliy teleradiokompaniyasi Davlat muassasasining 2022 yil29 martdagi 01-18-672-sonli xati</t>
  </si>
  <si>
    <t>Tashkent viloyati Chirchik davlat Pedagogika Institutga</t>
  </si>
  <si>
    <t>Ganchrov Yuriy</t>
  </si>
  <si>
    <t>Tetenov Andrey V</t>
  </si>
  <si>
    <t>Atajanov Alisher Omonboevich</t>
  </si>
  <si>
    <t>Vazirlar mahkamasining 563-sonli qaroriga bo`yicha davlat xususiy sheriklik asosida TTJ loyihasi uchun</t>
  </si>
  <si>
    <t>May</t>
  </si>
  <si>
    <t>2022-2023 o`quv yil qabulida Ukraina davlatidan talabalarning o`qishini ko`chirish masalasi bo`yicha</t>
  </si>
  <si>
    <t>O`z R Oliy va o`rta mahsus ta`lim vazirligiga 2022 yil 19 maydagidagi 6/18-2/6-194-sonli xatiga asosan</t>
  </si>
  <si>
    <t>Radriges Paula</t>
  </si>
  <si>
    <t>Iyun</t>
  </si>
  <si>
    <t>Sidelnikov Vladimr</t>
  </si>
  <si>
    <t>Pimenova Ekaterina L</t>
  </si>
  <si>
    <t>Taklifnoma xati asosan  Astraxan shahrida bo`lib o`tadigan II Xalqaro ilmiy forumda qatnashish uchun</t>
  </si>
  <si>
    <t>Koreya Respublikasi elchixonasi qoshidagi Koreya Respublikasi ta`lim  markazi taklifnomasi.</t>
  </si>
  <si>
    <t>Derevyako Yuliya</t>
  </si>
  <si>
    <t>Iyul</t>
  </si>
  <si>
    <t>O`z R Oliy va o`rta mahsus ta`lim vazirligiga 2022 yil  13 Iyundagi 2/15-11-06-1 raqamli xatiga asosan Polsha davlatiga</t>
  </si>
  <si>
    <t>Turkiya davlatiga Taklifnoma xati.Xalkaro alokalar bolimi kengashining 2022-yil 10-maydagi 6-sonli bayonnomasi.</t>
  </si>
  <si>
    <t>UrDU ini transfarmasiya qilish hamda konsepsiyalar loyihasini shakillantirish jarayonida ishtirok etish uchun</t>
  </si>
  <si>
    <t>O`z R Oliy va o`rta mahsus ta`lim vazirligiga  telefonagrammasiga asosan Tashkent shahriga</t>
  </si>
  <si>
    <t>Zaripov Bahriddin</t>
  </si>
  <si>
    <t>Yakuniy DAK to`g`risidagi nizom 2022 yil 14-yanvardagi 10-Sh sonli buyrugi</t>
  </si>
  <si>
    <t>Shaimkulov Bahodir</t>
  </si>
  <si>
    <t>Holmuhammedov Rustam</t>
  </si>
  <si>
    <t>Avgust</t>
  </si>
  <si>
    <t>Tashkent sh.Xorazm innovasion tehnoparki uchun ajratilgan loyiha muxokamasi bo`yicha</t>
  </si>
  <si>
    <t>O`zR innovatsion rivojlanish vazirligining 29 iyuldagi 02-10/4248-son xati</t>
  </si>
  <si>
    <t>Rustamov Axtam Muxtorovich</t>
  </si>
  <si>
    <t>O`z R Oliy va o`rta mahsus ta`lim vazirligiga 2022 yil 25 iyuldagi 238  sonli va 2022-yil 27 iyuldagi 242-sonlibuyrug/iga asosan</t>
  </si>
  <si>
    <t>Tog'ayev Keldiyor Hamidovich</t>
  </si>
  <si>
    <t>Ergashev Madamin Yuldashovich</t>
  </si>
  <si>
    <t>Najmeddinov G'ayratjon Mamadjoinov</t>
  </si>
  <si>
    <t>Bo'ronov Fazliddin To'xtayevich</t>
  </si>
  <si>
    <t xml:space="preserve">Ergashev Abbos Baxridinovich </t>
  </si>
  <si>
    <t>Umarov Abdusamat Abdumalikov</t>
  </si>
  <si>
    <t>Dehqonov Bahodir Burxonovich</t>
  </si>
  <si>
    <t xml:space="preserve">Karimov Habibullo Shavkatovich </t>
  </si>
  <si>
    <t>Ibragimov Fozil Zoxirjonovich</t>
  </si>
  <si>
    <t>Eshimov Temur Alijonovich</t>
  </si>
  <si>
    <t xml:space="preserve">Tashpo'latov Xasan Muradulla o'g'li </t>
  </si>
  <si>
    <t xml:space="preserve">Yusupov Toir To'lanovich </t>
  </si>
  <si>
    <t>To'rayev Panji To'xtayevich</t>
  </si>
  <si>
    <t>Xojimirzaev Shuxratjon Dedamirzaevich</t>
  </si>
  <si>
    <t xml:space="preserve">Kuchkarova Muxayyo Tojimatovna </t>
  </si>
  <si>
    <t>Jaxongirov Shaxriyor Djaxongirovich</t>
  </si>
  <si>
    <t>Axtamov Islom Ilxom o'g'li</t>
  </si>
  <si>
    <t>Sentyabr</t>
  </si>
  <si>
    <t xml:space="preserve">O`z R Oliy va o`rta mahsus ta`lim vazirligiga 2022 yil  16 Iyuldagi 4/15-1/9-142 raqamli xatiga asosan </t>
  </si>
  <si>
    <t>Tashkent Sh.Qabul jarayonini tashkil qilish,qayta tiklash,talabalarning o`qishni ko`chirish masalasi buyicha</t>
  </si>
  <si>
    <t>Tashkent sh.Akademik Sh.Ayupov tavallidining 70 yilidagi bagishlangan  xalqaro konferensiyaga</t>
  </si>
  <si>
    <t>Rafl Borshel</t>
  </si>
  <si>
    <t>Oktyabr</t>
  </si>
  <si>
    <t>Максимиляно Капарин</t>
  </si>
  <si>
    <t>Левандина Ирина</t>
  </si>
  <si>
    <t>Попович Алексей М</t>
  </si>
  <si>
    <t>Попович Ирина П</t>
  </si>
  <si>
    <t>Деревянко Юлия</t>
  </si>
  <si>
    <t>Третяк Юлия</t>
  </si>
  <si>
    <t>Данилов Олег</t>
  </si>
  <si>
    <t>Ханита Хоним</t>
  </si>
  <si>
    <t>Харвати Бинти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</si>
</sst>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\ ##0_р_._-;\-* #\ ##0_р_._-;_-* &quot;-&quot;_р_._-;_-@_-"/>
  </numFmts>
  <fonts count="16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Times New Roman"/>
      <charset val="134"/>
    </font>
    <font>
      <b/>
      <sz val="12"/>
      <name val="Arial Cyr"/>
      <charset val="204"/>
    </font>
    <font>
      <sz val="10.5"/>
      <color rgb="FF333333"/>
      <name val="Times New Roman"/>
      <charset val="204"/>
    </font>
    <font>
      <sz val="12"/>
      <color rgb="FF333333"/>
      <name val="Times New Roman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/>
    <xf numFmtId="0" fontId="10" fillId="0" borderId="1" xfId="0" applyFont="1" applyFill="1" applyBorder="1" applyAlignment="1"/>
    <xf numFmtId="168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168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168" fontId="12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4" workbookViewId="0">
      <selection activeCell="G31" sqref="G31"/>
    </sheetView>
  </sheetViews>
  <sheetFormatPr defaultColWidth="9" defaultRowHeight="14"/>
  <cols>
    <col min="1" max="1" width="7.81640625" style="16" customWidth="1"/>
    <col min="2" max="2" width="32.453125" style="16" customWidth="1"/>
    <col min="3" max="3" width="116.54296875" style="16" customWidth="1"/>
    <col min="4" max="4" width="38.26953125" style="16" customWidth="1"/>
    <col min="5" max="16384" width="9" style="16"/>
  </cols>
  <sheetData>
    <row r="1" spans="1:4" ht="15">
      <c r="A1" s="30" t="s">
        <v>0</v>
      </c>
      <c r="B1" s="30"/>
      <c r="C1" s="30"/>
      <c r="D1" s="30"/>
    </row>
    <row r="2" spans="1:4">
      <c r="A2" s="15"/>
      <c r="B2" s="15"/>
      <c r="C2" s="15"/>
      <c r="D2" s="15"/>
    </row>
    <row r="3" spans="1:4" ht="15">
      <c r="A3" s="15"/>
      <c r="B3" s="15"/>
      <c r="C3" s="15"/>
      <c r="D3" s="2" t="s">
        <v>1</v>
      </c>
    </row>
    <row r="4" spans="1:4" ht="30">
      <c r="A4" s="3" t="s">
        <v>2</v>
      </c>
      <c r="B4" s="3" t="s">
        <v>3</v>
      </c>
      <c r="C4" s="3" t="s">
        <v>4</v>
      </c>
      <c r="D4" s="3" t="s">
        <v>5</v>
      </c>
    </row>
    <row r="5" spans="1:4" ht="15.5">
      <c r="A5" s="13" t="s">
        <v>6</v>
      </c>
      <c r="B5" s="13" t="s">
        <v>7</v>
      </c>
      <c r="C5" s="13" t="s">
        <v>8</v>
      </c>
      <c r="D5" s="14">
        <v>4357089</v>
      </c>
    </row>
    <row r="6" spans="1:4" ht="15.5">
      <c r="A6" s="13"/>
      <c r="B6" s="13" t="s">
        <v>9</v>
      </c>
      <c r="C6" s="13" t="s">
        <v>10</v>
      </c>
      <c r="D6" s="14">
        <f>1016010+1215776</f>
        <v>2231786</v>
      </c>
    </row>
    <row r="7" spans="1:4" ht="15.5">
      <c r="A7" s="13"/>
      <c r="B7" s="13"/>
      <c r="C7" s="13"/>
      <c r="D7" s="14"/>
    </row>
    <row r="8" spans="1:4" ht="15.5">
      <c r="A8" s="13" t="s">
        <v>6</v>
      </c>
      <c r="B8" s="13" t="s">
        <v>11</v>
      </c>
      <c r="C8" s="13" t="s">
        <v>12</v>
      </c>
      <c r="D8" s="14">
        <v>675000</v>
      </c>
    </row>
    <row r="9" spans="1:4" ht="15.5">
      <c r="A9" s="13"/>
      <c r="B9" s="13" t="s">
        <v>13</v>
      </c>
      <c r="C9" s="13" t="s">
        <v>14</v>
      </c>
      <c r="D9" s="14">
        <v>162000</v>
      </c>
    </row>
    <row r="10" spans="1:4" ht="15.5">
      <c r="A10" s="13"/>
      <c r="B10" s="13"/>
      <c r="C10" s="13"/>
      <c r="D10" s="14"/>
    </row>
    <row r="11" spans="1:4" ht="15.5">
      <c r="A11" s="13" t="s">
        <v>15</v>
      </c>
      <c r="B11" s="13" t="s">
        <v>16</v>
      </c>
      <c r="C11" s="13" t="s">
        <v>17</v>
      </c>
      <c r="D11" s="14">
        <v>281000</v>
      </c>
    </row>
    <row r="12" spans="1:4" ht="15.5">
      <c r="A12" s="13"/>
      <c r="B12" s="13" t="s">
        <v>18</v>
      </c>
      <c r="C12" s="13" t="s">
        <v>8</v>
      </c>
      <c r="D12" s="14">
        <v>1040000</v>
      </c>
    </row>
    <row r="13" spans="1:4" ht="15.5">
      <c r="A13" s="13"/>
      <c r="B13" s="13" t="s">
        <v>19</v>
      </c>
      <c r="C13" s="13" t="s">
        <v>8</v>
      </c>
      <c r="D13" s="14">
        <v>9489000</v>
      </c>
    </row>
    <row r="14" spans="1:4" ht="15.5">
      <c r="A14" s="17"/>
      <c r="B14" s="13" t="s">
        <v>20</v>
      </c>
      <c r="C14" s="13" t="s">
        <v>8</v>
      </c>
      <c r="D14" s="14">
        <f>2560000+4248000</f>
        <v>6808000</v>
      </c>
    </row>
    <row r="15" spans="1:4" ht="15.5">
      <c r="A15" s="17"/>
      <c r="B15" s="13" t="s">
        <v>21</v>
      </c>
      <c r="C15" s="13" t="s">
        <v>8</v>
      </c>
      <c r="D15" s="14">
        <f>2250000+3440000</f>
        <v>5690000</v>
      </c>
    </row>
    <row r="16" spans="1:4" ht="15.5">
      <c r="A16" s="17"/>
      <c r="B16" s="13" t="s">
        <v>22</v>
      </c>
      <c r="C16" s="13" t="s">
        <v>8</v>
      </c>
      <c r="D16" s="14">
        <f>4261000+2560000</f>
        <v>6821000</v>
      </c>
    </row>
    <row r="17" spans="1:4" ht="15.5">
      <c r="A17" s="17"/>
      <c r="B17" s="13" t="s">
        <v>23</v>
      </c>
      <c r="C17" s="13" t="s">
        <v>8</v>
      </c>
      <c r="D17" s="14">
        <v>11733000</v>
      </c>
    </row>
    <row r="18" spans="1:4" ht="15.5">
      <c r="A18" s="17"/>
      <c r="B18" s="13" t="s">
        <v>24</v>
      </c>
      <c r="C18" s="13" t="s">
        <v>8</v>
      </c>
      <c r="D18" s="14">
        <v>8843000</v>
      </c>
    </row>
    <row r="19" spans="1:4" ht="15.5">
      <c r="A19" s="17"/>
      <c r="B19" s="13" t="s">
        <v>25</v>
      </c>
      <c r="C19" s="13" t="s">
        <v>8</v>
      </c>
      <c r="D19" s="14">
        <v>8690000</v>
      </c>
    </row>
    <row r="20" spans="1:4" ht="15.5">
      <c r="A20" s="17"/>
      <c r="B20" s="13" t="s">
        <v>26</v>
      </c>
      <c r="C20" s="13" t="s">
        <v>8</v>
      </c>
      <c r="D20" s="14">
        <v>8690000</v>
      </c>
    </row>
    <row r="21" spans="1:4" ht="15.5">
      <c r="A21" s="17"/>
      <c r="B21" s="13" t="s">
        <v>27</v>
      </c>
      <c r="C21" s="13" t="s">
        <v>8</v>
      </c>
      <c r="D21" s="14">
        <v>5546721</v>
      </c>
    </row>
    <row r="22" spans="1:4" ht="15.5">
      <c r="A22" s="17"/>
      <c r="B22" s="13" t="s">
        <v>9</v>
      </c>
      <c r="C22" s="13" t="s">
        <v>28</v>
      </c>
      <c r="D22" s="14">
        <v>16139100</v>
      </c>
    </row>
    <row r="25" spans="1:4" ht="26" customHeight="1"/>
    <row r="26" spans="1:4" ht="30" customHeight="1"/>
    <row r="27" spans="1:4" ht="15">
      <c r="A27" s="30" t="s">
        <v>0</v>
      </c>
      <c r="B27" s="30"/>
      <c r="C27" s="30"/>
      <c r="D27" s="30"/>
    </row>
    <row r="28" spans="1:4" ht="15">
      <c r="A28" s="15"/>
      <c r="B28" s="15"/>
      <c r="C28" s="2" t="s">
        <v>29</v>
      </c>
      <c r="D28" s="15"/>
    </row>
    <row r="29" spans="1:4" ht="15">
      <c r="A29" s="15"/>
      <c r="B29" s="15"/>
      <c r="C29" s="15"/>
      <c r="D29" s="2" t="s">
        <v>1</v>
      </c>
    </row>
    <row r="30" spans="1:4" ht="30">
      <c r="A30" s="3" t="s">
        <v>2</v>
      </c>
      <c r="B30" s="3" t="s">
        <v>3</v>
      </c>
      <c r="C30" s="3" t="s">
        <v>4</v>
      </c>
      <c r="D30" s="3" t="s">
        <v>5</v>
      </c>
    </row>
    <row r="31" spans="1:4" ht="15.5">
      <c r="A31" s="13" t="s">
        <v>6</v>
      </c>
      <c r="B31" s="13" t="s">
        <v>9</v>
      </c>
      <c r="C31" s="13" t="s">
        <v>30</v>
      </c>
      <c r="D31" s="18">
        <v>1203126</v>
      </c>
    </row>
    <row r="32" spans="1:4" ht="15.5">
      <c r="B32" s="13" t="s">
        <v>31</v>
      </c>
      <c r="C32" s="13" t="s">
        <v>32</v>
      </c>
      <c r="D32" s="18">
        <v>630000</v>
      </c>
    </row>
    <row r="33" spans="1:4" ht="15.5">
      <c r="B33" s="19" t="s">
        <v>33</v>
      </c>
      <c r="C33" s="13" t="s">
        <v>8</v>
      </c>
      <c r="D33" s="20">
        <v>2706000</v>
      </c>
    </row>
    <row r="34" spans="1:4" ht="15.5">
      <c r="B34" s="19"/>
      <c r="C34" s="21"/>
      <c r="D34" s="20"/>
    </row>
    <row r="35" spans="1:4" ht="15.5">
      <c r="A35" s="13" t="s">
        <v>34</v>
      </c>
      <c r="B35" s="13" t="s">
        <v>31</v>
      </c>
      <c r="C35" s="13" t="s">
        <v>35</v>
      </c>
      <c r="D35" s="22">
        <v>870240</v>
      </c>
    </row>
    <row r="36" spans="1:4" ht="31">
      <c r="B36" s="13" t="s">
        <v>9</v>
      </c>
      <c r="C36" s="23" t="s">
        <v>36</v>
      </c>
      <c r="D36" s="20">
        <v>1418263</v>
      </c>
    </row>
    <row r="37" spans="1:4" ht="15.5">
      <c r="B37" s="24"/>
      <c r="C37" s="25"/>
      <c r="D37" s="20"/>
    </row>
    <row r="38" spans="1:4" ht="15.5">
      <c r="A38" s="13" t="s">
        <v>15</v>
      </c>
      <c r="B38" s="13" t="s">
        <v>11</v>
      </c>
      <c r="C38" s="21" t="s">
        <v>37</v>
      </c>
      <c r="D38" s="20">
        <v>3501166</v>
      </c>
    </row>
    <row r="39" spans="1:4" ht="15.5">
      <c r="B39" s="13" t="s">
        <v>11</v>
      </c>
      <c r="C39" s="13" t="s">
        <v>38</v>
      </c>
      <c r="D39" s="20">
        <v>770000</v>
      </c>
    </row>
    <row r="40" spans="1:4" ht="15.5">
      <c r="B40" s="26" t="s">
        <v>39</v>
      </c>
      <c r="C40" s="21" t="s">
        <v>40</v>
      </c>
      <c r="D40" s="20">
        <v>480000</v>
      </c>
    </row>
    <row r="41" spans="1:4" ht="15.5">
      <c r="B41" s="27" t="s">
        <v>41</v>
      </c>
      <c r="C41" s="13" t="s">
        <v>8</v>
      </c>
      <c r="D41" s="20">
        <v>6559000</v>
      </c>
    </row>
    <row r="42" spans="1:4" ht="15.5">
      <c r="B42" s="27" t="s">
        <v>42</v>
      </c>
      <c r="C42" s="13" t="s">
        <v>8</v>
      </c>
      <c r="D42" s="20">
        <v>12774000</v>
      </c>
    </row>
    <row r="43" spans="1:4" ht="15.5">
      <c r="B43" s="27" t="s">
        <v>43</v>
      </c>
      <c r="C43" s="13" t="s">
        <v>8</v>
      </c>
      <c r="D43" s="20">
        <v>9660000</v>
      </c>
    </row>
    <row r="44" spans="1:4" ht="15.5">
      <c r="B44" s="27" t="s">
        <v>44</v>
      </c>
      <c r="C44" s="13" t="s">
        <v>8</v>
      </c>
      <c r="D44" s="20">
        <v>11553000</v>
      </c>
    </row>
    <row r="45" spans="1:4" ht="15.5">
      <c r="B45" s="27" t="s">
        <v>45</v>
      </c>
      <c r="C45" s="13" t="s">
        <v>8</v>
      </c>
      <c r="D45" s="20">
        <v>7371000</v>
      </c>
    </row>
    <row r="46" spans="1:4" ht="15.5">
      <c r="B46" s="27" t="s">
        <v>46</v>
      </c>
      <c r="C46" s="13" t="s">
        <v>8</v>
      </c>
      <c r="D46" s="28">
        <v>7658000</v>
      </c>
    </row>
    <row r="47" spans="1:4" ht="15.5">
      <c r="B47" s="29" t="s">
        <v>47</v>
      </c>
      <c r="C47" s="13" t="s">
        <v>8</v>
      </c>
      <c r="D47" s="20">
        <v>9299000</v>
      </c>
    </row>
    <row r="48" spans="1:4" ht="15.5">
      <c r="B48" s="29" t="s">
        <v>48</v>
      </c>
      <c r="C48" s="13" t="s">
        <v>8</v>
      </c>
      <c r="D48" s="20">
        <v>9299000</v>
      </c>
    </row>
    <row r="49" spans="2:4" ht="15.5">
      <c r="B49" s="29" t="s">
        <v>49</v>
      </c>
      <c r="C49" s="13" t="s">
        <v>8</v>
      </c>
      <c r="D49" s="20">
        <v>9300000</v>
      </c>
    </row>
    <row r="50" spans="2:4" ht="15.5">
      <c r="B50" s="29" t="s">
        <v>50</v>
      </c>
      <c r="C50" s="13" t="s">
        <v>8</v>
      </c>
      <c r="D50" s="20">
        <v>9299000</v>
      </c>
    </row>
  </sheetData>
  <mergeCells count="2">
    <mergeCell ref="A1:D1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" sqref="C1"/>
    </sheetView>
  </sheetViews>
  <sheetFormatPr defaultColWidth="9.1796875" defaultRowHeight="14.5"/>
  <cols>
    <col min="1" max="1" width="6.453125" customWidth="1"/>
    <col min="2" max="2" width="32.453125" customWidth="1"/>
    <col min="3" max="3" width="100.26953125" customWidth="1"/>
    <col min="4" max="4" width="24.81640625" customWidth="1"/>
  </cols>
  <sheetData>
    <row r="1" spans="1:4" ht="15">
      <c r="A1" s="15"/>
      <c r="B1" s="15"/>
      <c r="C1" s="2" t="s">
        <v>51</v>
      </c>
      <c r="D1" s="15"/>
    </row>
    <row r="2" spans="1:4" ht="15">
      <c r="A2" s="30" t="s">
        <v>0</v>
      </c>
      <c r="B2" s="30"/>
      <c r="C2" s="30"/>
      <c r="D2" s="30"/>
    </row>
    <row r="3" spans="1:4">
      <c r="A3" s="15"/>
      <c r="B3" s="15"/>
      <c r="C3" s="15"/>
      <c r="D3" s="15"/>
    </row>
    <row r="4" spans="1:4" ht="15">
      <c r="A4" s="15"/>
      <c r="B4" s="15"/>
      <c r="C4" s="15"/>
      <c r="D4" s="2" t="s">
        <v>1</v>
      </c>
    </row>
    <row r="5" spans="1:4" ht="45">
      <c r="A5" s="3" t="s">
        <v>2</v>
      </c>
      <c r="B5" s="3" t="s">
        <v>3</v>
      </c>
      <c r="C5" s="3" t="s">
        <v>4</v>
      </c>
      <c r="D5" s="3" t="s">
        <v>5</v>
      </c>
    </row>
    <row r="6" spans="1:4" ht="15.5">
      <c r="A6" s="13" t="s">
        <v>52</v>
      </c>
      <c r="B6" s="13" t="s">
        <v>53</v>
      </c>
      <c r="C6" s="13" t="s">
        <v>8</v>
      </c>
      <c r="D6" s="14">
        <v>4320000</v>
      </c>
    </row>
    <row r="7" spans="1:4" ht="15.5">
      <c r="A7" s="13"/>
      <c r="B7" s="13" t="s">
        <v>16</v>
      </c>
      <c r="C7" s="13" t="s">
        <v>54</v>
      </c>
      <c r="D7" s="14">
        <v>591000</v>
      </c>
    </row>
    <row r="8" spans="1:4" ht="15.5">
      <c r="A8" s="13"/>
      <c r="B8" s="13" t="s">
        <v>11</v>
      </c>
      <c r="C8" s="13" t="s">
        <v>55</v>
      </c>
      <c r="D8" s="14">
        <v>189000</v>
      </c>
    </row>
    <row r="9" spans="1:4" ht="15.5">
      <c r="A9" s="13"/>
      <c r="B9" s="13" t="s">
        <v>13</v>
      </c>
      <c r="C9" s="13" t="s">
        <v>56</v>
      </c>
      <c r="D9" s="14">
        <v>347180</v>
      </c>
    </row>
    <row r="10" spans="1:4" ht="15.5">
      <c r="A10" s="13"/>
      <c r="B10" s="13" t="s">
        <v>57</v>
      </c>
      <c r="C10" s="13" t="s">
        <v>8</v>
      </c>
      <c r="D10" s="14">
        <v>800000</v>
      </c>
    </row>
    <row r="11" spans="1:4" ht="15.5">
      <c r="A11" s="13"/>
      <c r="B11" s="13" t="s">
        <v>58</v>
      </c>
      <c r="C11" s="13" t="s">
        <v>8</v>
      </c>
      <c r="D11" s="14">
        <v>8918000</v>
      </c>
    </row>
    <row r="12" spans="1:4" ht="15.5">
      <c r="A12" s="13"/>
      <c r="B12" s="13" t="s">
        <v>59</v>
      </c>
      <c r="C12" s="13" t="s">
        <v>60</v>
      </c>
      <c r="D12" s="14">
        <v>891000</v>
      </c>
    </row>
    <row r="13" spans="1:4" ht="15.5">
      <c r="A13" s="13" t="s">
        <v>61</v>
      </c>
      <c r="B13" s="13" t="s">
        <v>13</v>
      </c>
      <c r="C13" s="13" t="s">
        <v>62</v>
      </c>
      <c r="D13" s="14">
        <f>783937+368240</f>
        <v>1152177</v>
      </c>
    </row>
    <row r="14" spans="1:4" ht="15.5">
      <c r="A14" s="13"/>
      <c r="B14" s="13" t="s">
        <v>16</v>
      </c>
      <c r="C14" s="13" t="s">
        <v>63</v>
      </c>
      <c r="D14" s="14">
        <v>523540</v>
      </c>
    </row>
    <row r="15" spans="1:4" ht="15.5">
      <c r="A15" s="13"/>
      <c r="B15" s="13" t="s">
        <v>64</v>
      </c>
      <c r="C15" s="13" t="s">
        <v>8</v>
      </c>
      <c r="D15" s="14">
        <v>11220000</v>
      </c>
    </row>
    <row r="16" spans="1:4" ht="15.5">
      <c r="A16" s="13" t="s">
        <v>65</v>
      </c>
      <c r="B16" s="13" t="s">
        <v>66</v>
      </c>
      <c r="C16" s="13" t="s">
        <v>8</v>
      </c>
      <c r="D16" s="14">
        <v>9091000</v>
      </c>
    </row>
    <row r="17" spans="1:4" ht="15.5">
      <c r="A17" s="13"/>
      <c r="B17" s="13" t="s">
        <v>67</v>
      </c>
      <c r="C17" s="13" t="s">
        <v>8</v>
      </c>
      <c r="D17" s="14">
        <v>9978000</v>
      </c>
    </row>
    <row r="18" spans="1:4" ht="15.5">
      <c r="A18" s="13"/>
      <c r="B18" s="13" t="s">
        <v>16</v>
      </c>
      <c r="C18" s="13" t="s">
        <v>68</v>
      </c>
      <c r="D18" s="14">
        <v>13169468</v>
      </c>
    </row>
    <row r="19" spans="1:4" ht="15.5">
      <c r="A19" s="13"/>
      <c r="B19" s="13" t="s">
        <v>13</v>
      </c>
      <c r="C19" s="13" t="s">
        <v>69</v>
      </c>
      <c r="D19" s="14">
        <v>1427032</v>
      </c>
    </row>
    <row r="20" spans="1:4" ht="15.5">
      <c r="A20" s="13"/>
      <c r="B20" s="13" t="s">
        <v>70</v>
      </c>
      <c r="C20" s="13" t="s">
        <v>8</v>
      </c>
      <c r="D20" s="14">
        <v>581520</v>
      </c>
    </row>
  </sheetData>
  <mergeCells count="1">
    <mergeCell ref="A2:D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H9" sqref="H9"/>
    </sheetView>
  </sheetViews>
  <sheetFormatPr defaultColWidth="9.1796875" defaultRowHeight="14.5"/>
  <cols>
    <col min="1" max="1" width="9.26953125" customWidth="1"/>
    <col min="2" max="2" width="39.26953125" customWidth="1"/>
    <col min="3" max="3" width="122.453125" customWidth="1"/>
    <col min="4" max="4" width="33.1796875" customWidth="1"/>
  </cols>
  <sheetData>
    <row r="1" spans="1:4" ht="15">
      <c r="A1" s="30" t="s">
        <v>0</v>
      </c>
      <c r="B1" s="30"/>
      <c r="C1" s="30"/>
      <c r="D1" s="30"/>
    </row>
    <row r="2" spans="1:4" ht="15.5">
      <c r="A2" s="9"/>
      <c r="B2" s="9"/>
      <c r="C2" s="10" t="s">
        <v>51</v>
      </c>
      <c r="D2" s="2" t="s">
        <v>1</v>
      </c>
    </row>
    <row r="3" spans="1:4" ht="30">
      <c r="A3" s="11" t="s">
        <v>2</v>
      </c>
      <c r="B3" s="11" t="s">
        <v>3</v>
      </c>
      <c r="C3" s="11" t="s">
        <v>4</v>
      </c>
      <c r="D3" s="12" t="s">
        <v>5</v>
      </c>
    </row>
    <row r="4" spans="1:4" ht="15.5">
      <c r="A4" s="13" t="s">
        <v>71</v>
      </c>
      <c r="B4" s="13" t="s">
        <v>11</v>
      </c>
      <c r="C4" s="13" t="s">
        <v>72</v>
      </c>
      <c r="D4" s="14">
        <f>7702768+14846007</f>
        <v>22548775</v>
      </c>
    </row>
    <row r="5" spans="1:4" ht="15.5">
      <c r="A5" s="13"/>
      <c r="B5" s="13" t="s">
        <v>39</v>
      </c>
      <c r="C5" s="13" t="s">
        <v>73</v>
      </c>
      <c r="D5" s="14">
        <v>6779488</v>
      </c>
    </row>
    <row r="6" spans="1:4" ht="15.5">
      <c r="A6" s="13"/>
      <c r="B6" s="13" t="s">
        <v>13</v>
      </c>
      <c r="C6" s="13" t="s">
        <v>74</v>
      </c>
      <c r="D6" s="14">
        <f>1247568+210000</f>
        <v>1457568</v>
      </c>
    </row>
    <row r="7" spans="1:4" ht="15.5">
      <c r="A7" s="13"/>
      <c r="B7" s="13" t="s">
        <v>11</v>
      </c>
      <c r="C7" s="13" t="s">
        <v>75</v>
      </c>
      <c r="D7" s="14">
        <f>608614+432000</f>
        <v>1040614</v>
      </c>
    </row>
    <row r="8" spans="1:4" ht="15.5">
      <c r="A8" s="13"/>
      <c r="B8" s="13" t="s">
        <v>76</v>
      </c>
      <c r="C8" s="13" t="s">
        <v>77</v>
      </c>
      <c r="D8" s="14">
        <v>933000</v>
      </c>
    </row>
    <row r="9" spans="1:4" ht="15.5">
      <c r="A9" s="13"/>
      <c r="B9" s="13" t="s">
        <v>78</v>
      </c>
      <c r="C9" s="13" t="s">
        <v>77</v>
      </c>
      <c r="D9" s="14">
        <v>872000</v>
      </c>
    </row>
    <row r="10" spans="1:4" ht="15.5">
      <c r="A10" s="13"/>
      <c r="B10" s="13" t="s">
        <v>79</v>
      </c>
      <c r="C10" s="13" t="s">
        <v>77</v>
      </c>
      <c r="D10" s="14">
        <v>1606000</v>
      </c>
    </row>
    <row r="11" spans="1:4" ht="15.5">
      <c r="A11" s="13" t="s">
        <v>80</v>
      </c>
      <c r="B11" s="13" t="s">
        <v>9</v>
      </c>
      <c r="C11" s="13" t="s">
        <v>81</v>
      </c>
      <c r="D11" s="14">
        <v>998349</v>
      </c>
    </row>
    <row r="12" spans="1:4" ht="15.5">
      <c r="A12" s="13"/>
      <c r="B12" s="13" t="s">
        <v>39</v>
      </c>
      <c r="C12" s="13" t="s">
        <v>82</v>
      </c>
      <c r="D12" s="14">
        <v>1642640</v>
      </c>
    </row>
    <row r="13" spans="1:4" ht="15.5">
      <c r="A13" s="13"/>
      <c r="B13" s="13" t="s">
        <v>83</v>
      </c>
      <c r="C13" s="13" t="s">
        <v>84</v>
      </c>
      <c r="D13" s="14">
        <v>283500</v>
      </c>
    </row>
    <row r="14" spans="1:4" ht="15.5">
      <c r="A14" s="13"/>
      <c r="B14" s="13" t="s">
        <v>85</v>
      </c>
      <c r="C14" s="13" t="s">
        <v>84</v>
      </c>
      <c r="D14" s="14">
        <v>283500</v>
      </c>
    </row>
    <row r="15" spans="1:4" ht="15.5">
      <c r="A15" s="13"/>
      <c r="B15" s="13" t="s">
        <v>86</v>
      </c>
      <c r="C15" s="13" t="s">
        <v>84</v>
      </c>
      <c r="D15" s="14">
        <v>976000</v>
      </c>
    </row>
    <row r="16" spans="1:4" ht="15.5">
      <c r="A16" s="13"/>
      <c r="B16" s="13" t="s">
        <v>87</v>
      </c>
      <c r="C16" s="13" t="s">
        <v>84</v>
      </c>
      <c r="D16" s="14">
        <v>1489000</v>
      </c>
    </row>
    <row r="17" spans="1:4" ht="15.5">
      <c r="A17" s="13"/>
      <c r="B17" s="13" t="s">
        <v>88</v>
      </c>
      <c r="C17" s="13" t="s">
        <v>84</v>
      </c>
      <c r="D17" s="14">
        <v>236000</v>
      </c>
    </row>
    <row r="18" spans="1:4" ht="15.5">
      <c r="A18" s="13"/>
      <c r="B18" s="13" t="s">
        <v>89</v>
      </c>
      <c r="C18" s="13" t="s">
        <v>84</v>
      </c>
      <c r="D18" s="14">
        <v>236000</v>
      </c>
    </row>
    <row r="19" spans="1:4" ht="15.5">
      <c r="A19" s="13"/>
      <c r="B19" s="13" t="s">
        <v>90</v>
      </c>
      <c r="C19" s="13" t="s">
        <v>84</v>
      </c>
      <c r="D19" s="14">
        <v>604500</v>
      </c>
    </row>
    <row r="20" spans="1:4" ht="15.5">
      <c r="A20" s="13"/>
      <c r="B20" s="13" t="s">
        <v>91</v>
      </c>
      <c r="C20" s="13" t="s">
        <v>84</v>
      </c>
      <c r="D20" s="14">
        <v>604500</v>
      </c>
    </row>
    <row r="21" spans="1:4" ht="15.5">
      <c r="A21" s="13"/>
      <c r="B21" s="13" t="s">
        <v>92</v>
      </c>
      <c r="C21" s="13" t="s">
        <v>84</v>
      </c>
      <c r="D21" s="14">
        <v>624000</v>
      </c>
    </row>
    <row r="22" spans="1:4" ht="15.5">
      <c r="A22" s="13"/>
      <c r="B22" s="13" t="s">
        <v>93</v>
      </c>
      <c r="C22" s="13" t="s">
        <v>84</v>
      </c>
      <c r="D22" s="14">
        <v>240000</v>
      </c>
    </row>
    <row r="23" spans="1:4" ht="15.5">
      <c r="A23" s="13"/>
      <c r="B23" s="13" t="s">
        <v>94</v>
      </c>
      <c r="C23" s="13" t="s">
        <v>84</v>
      </c>
      <c r="D23" s="14">
        <v>378000</v>
      </c>
    </row>
    <row r="24" spans="1:4" ht="15.5">
      <c r="A24" s="13"/>
      <c r="B24" s="13" t="s">
        <v>95</v>
      </c>
      <c r="C24" s="13" t="s">
        <v>84</v>
      </c>
      <c r="D24" s="14">
        <v>240000</v>
      </c>
    </row>
    <row r="25" spans="1:4" ht="15.5">
      <c r="A25" s="13"/>
      <c r="B25" s="13" t="s">
        <v>96</v>
      </c>
      <c r="C25" s="13" t="s">
        <v>84</v>
      </c>
      <c r="D25" s="14">
        <v>605000</v>
      </c>
    </row>
    <row r="26" spans="1:4" ht="15.5">
      <c r="A26" s="13"/>
      <c r="B26" s="13" t="s">
        <v>97</v>
      </c>
      <c r="C26" s="13" t="s">
        <v>84</v>
      </c>
      <c r="D26" s="14">
        <v>1192000</v>
      </c>
    </row>
    <row r="27" spans="1:4" ht="15.5">
      <c r="A27" s="13"/>
      <c r="B27" s="13" t="s">
        <v>98</v>
      </c>
      <c r="C27" s="13" t="s">
        <v>84</v>
      </c>
      <c r="D27" s="14">
        <v>588000</v>
      </c>
    </row>
    <row r="28" spans="1:4" ht="15.5">
      <c r="A28" s="13"/>
      <c r="B28" s="13" t="s">
        <v>99</v>
      </c>
      <c r="C28" s="13" t="s">
        <v>84</v>
      </c>
      <c r="D28" s="14">
        <v>588000</v>
      </c>
    </row>
    <row r="29" spans="1:4" ht="15.5">
      <c r="A29" s="13"/>
      <c r="B29" s="13" t="s">
        <v>100</v>
      </c>
      <c r="C29" s="13" t="s">
        <v>84</v>
      </c>
      <c r="D29" s="14">
        <v>588000</v>
      </c>
    </row>
    <row r="30" spans="1:4" ht="15.5">
      <c r="A30" s="13"/>
      <c r="B30" s="13" t="s">
        <v>101</v>
      </c>
      <c r="C30" s="13" t="s">
        <v>84</v>
      </c>
      <c r="D30" s="14">
        <v>211000</v>
      </c>
    </row>
    <row r="31" spans="1:4" ht="15.5">
      <c r="A31" s="13" t="s">
        <v>102</v>
      </c>
      <c r="B31" s="13" t="s">
        <v>11</v>
      </c>
      <c r="C31" s="13" t="s">
        <v>103</v>
      </c>
      <c r="D31" s="14">
        <v>1700702</v>
      </c>
    </row>
    <row r="32" spans="1:4" ht="15.5">
      <c r="A32" s="13"/>
      <c r="B32" s="13" t="s">
        <v>13</v>
      </c>
      <c r="C32" s="13" t="s">
        <v>104</v>
      </c>
      <c r="D32" s="14">
        <f>2561120+615540</f>
        <v>3176660</v>
      </c>
    </row>
    <row r="33" spans="1:4" ht="15.5">
      <c r="A33" s="13"/>
      <c r="B33" s="13" t="s">
        <v>9</v>
      </c>
      <c r="C33" s="13" t="s">
        <v>105</v>
      </c>
      <c r="D33" s="14">
        <v>1454202</v>
      </c>
    </row>
    <row r="34" spans="1:4" ht="15.5">
      <c r="A34" s="13"/>
      <c r="B34" s="13" t="s">
        <v>106</v>
      </c>
      <c r="C34" s="13" t="s">
        <v>8</v>
      </c>
      <c r="D34" s="14">
        <v>1520000</v>
      </c>
    </row>
  </sheetData>
  <mergeCells count="1">
    <mergeCell ref="A1:D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2" sqref="H12"/>
    </sheetView>
  </sheetViews>
  <sheetFormatPr defaultColWidth="9.1796875" defaultRowHeight="14.5"/>
  <cols>
    <col min="1" max="1" width="9.26953125" customWidth="1"/>
    <col min="2" max="2" width="32.453125" customWidth="1"/>
    <col min="3" max="3" width="101.7265625" customWidth="1"/>
    <col min="4" max="4" width="30.453125" customWidth="1"/>
    <col min="9" max="9" width="10.7265625"/>
  </cols>
  <sheetData>
    <row r="1" spans="1:4" ht="15">
      <c r="A1" s="30" t="s">
        <v>0</v>
      </c>
      <c r="B1" s="30"/>
      <c r="C1" s="30"/>
      <c r="D1" s="30"/>
    </row>
    <row r="2" spans="1:4">
      <c r="A2" s="1"/>
      <c r="B2" s="1"/>
      <c r="C2" s="1"/>
      <c r="D2" s="1"/>
    </row>
    <row r="3" spans="1:4" ht="15">
      <c r="A3" s="1"/>
      <c r="B3" s="1"/>
      <c r="C3" s="1"/>
      <c r="D3" s="2" t="s">
        <v>1</v>
      </c>
    </row>
    <row r="4" spans="1:4" ht="45">
      <c r="A4" s="3" t="s">
        <v>2</v>
      </c>
      <c r="B4" s="3" t="s">
        <v>3</v>
      </c>
      <c r="C4" s="3" t="s">
        <v>4</v>
      </c>
      <c r="D4" s="3" t="s">
        <v>5</v>
      </c>
    </row>
    <row r="5" spans="1:4" ht="15.5">
      <c r="A5" s="4" t="s">
        <v>102</v>
      </c>
      <c r="B5" s="4" t="s">
        <v>11</v>
      </c>
      <c r="C5" s="4" t="s">
        <v>103</v>
      </c>
      <c r="D5" s="5">
        <v>1700702</v>
      </c>
    </row>
    <row r="6" spans="1:4" ht="15.5">
      <c r="A6" s="4"/>
      <c r="B6" s="4" t="s">
        <v>13</v>
      </c>
      <c r="C6" s="4" t="s">
        <v>104</v>
      </c>
      <c r="D6" s="5">
        <f>2561120+615540</f>
        <v>3176660</v>
      </c>
    </row>
    <row r="7" spans="1:4" ht="15.5">
      <c r="A7" s="4"/>
      <c r="B7" s="4" t="s">
        <v>9</v>
      </c>
      <c r="C7" s="4" t="s">
        <v>105</v>
      </c>
      <c r="D7" s="5">
        <v>1454202</v>
      </c>
    </row>
    <row r="8" spans="1:4" ht="15.5">
      <c r="A8" s="4"/>
      <c r="B8" s="4" t="s">
        <v>106</v>
      </c>
      <c r="C8" s="4" t="s">
        <v>8</v>
      </c>
      <c r="D8" s="5">
        <v>1520000</v>
      </c>
    </row>
    <row r="9" spans="1:4" ht="15.5">
      <c r="A9" s="4" t="s">
        <v>107</v>
      </c>
      <c r="B9" s="4" t="s">
        <v>11</v>
      </c>
      <c r="C9" s="4"/>
      <c r="D9" s="5">
        <v>1947869</v>
      </c>
    </row>
    <row r="10" spans="1:4" ht="15.5">
      <c r="A10" s="4"/>
      <c r="B10" s="4" t="s">
        <v>9</v>
      </c>
      <c r="C10" s="4"/>
      <c r="D10" s="5">
        <v>1581889</v>
      </c>
    </row>
    <row r="11" spans="1:4" ht="15.5">
      <c r="A11" s="4"/>
      <c r="B11" s="4" t="s">
        <v>108</v>
      </c>
      <c r="C11" s="4" t="s">
        <v>8</v>
      </c>
      <c r="D11" s="5">
        <v>960000</v>
      </c>
    </row>
    <row r="12" spans="1:4" ht="15.5">
      <c r="A12" s="4"/>
      <c r="B12" s="4" t="s">
        <v>109</v>
      </c>
      <c r="C12" s="4" t="s">
        <v>8</v>
      </c>
      <c r="D12" s="5">
        <v>6135400</v>
      </c>
    </row>
    <row r="13" spans="1:4" ht="15.5">
      <c r="A13" s="4"/>
      <c r="B13" s="4" t="s">
        <v>110</v>
      </c>
      <c r="C13" s="4" t="s">
        <v>8</v>
      </c>
      <c r="D13" s="5">
        <v>13719300</v>
      </c>
    </row>
    <row r="14" spans="1:4" ht="15.5">
      <c r="A14" s="4"/>
      <c r="B14" s="4" t="s">
        <v>111</v>
      </c>
      <c r="C14" s="4" t="s">
        <v>8</v>
      </c>
      <c r="D14" s="5">
        <v>13719300</v>
      </c>
    </row>
    <row r="15" spans="1:4" ht="15.5">
      <c r="A15" s="4"/>
      <c r="B15" s="4" t="s">
        <v>112</v>
      </c>
      <c r="C15" s="4" t="s">
        <v>8</v>
      </c>
      <c r="D15" s="5">
        <v>5843000</v>
      </c>
    </row>
    <row r="16" spans="1:4" ht="15.5">
      <c r="A16" s="4"/>
      <c r="B16" s="4" t="s">
        <v>113</v>
      </c>
      <c r="C16" s="4" t="s">
        <v>8</v>
      </c>
      <c r="D16" s="5">
        <v>4871000</v>
      </c>
    </row>
    <row r="17" spans="1:4" ht="15.5">
      <c r="A17" s="4"/>
      <c r="B17" s="4" t="s">
        <v>114</v>
      </c>
      <c r="C17" s="4" t="s">
        <v>8</v>
      </c>
      <c r="D17" s="5">
        <v>2560000</v>
      </c>
    </row>
    <row r="18" spans="1:4" ht="15.5">
      <c r="A18" s="4"/>
      <c r="B18" s="4" t="s">
        <v>115</v>
      </c>
      <c r="C18" s="4" t="s">
        <v>8</v>
      </c>
      <c r="D18" s="5">
        <v>650000</v>
      </c>
    </row>
    <row r="19" spans="1:4" ht="15.5">
      <c r="A19" s="4"/>
      <c r="B19" s="4" t="s">
        <v>116</v>
      </c>
      <c r="C19" s="4" t="s">
        <v>8</v>
      </c>
      <c r="D19" s="5">
        <v>650000</v>
      </c>
    </row>
    <row r="20" spans="1:4">
      <c r="A20" s="6"/>
      <c r="B20" s="7"/>
      <c r="C20" s="6"/>
      <c r="D20" s="8"/>
    </row>
    <row r="21" spans="1:4">
      <c r="A21" s="6"/>
      <c r="B21" s="7"/>
      <c r="C21" s="6"/>
      <c r="D21" s="8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</sheetData>
  <mergeCells count="1">
    <mergeCell ref="A1:D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1-chorak</vt:lpstr>
      <vt:lpstr>2-chorak</vt:lpstr>
      <vt:lpstr>3-chorak</vt:lpstr>
      <vt:lpstr>4-chorak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ZUFARBEK</cp:lastModifiedBy>
  <dcterms:created xsi:type="dcterms:W3CDTF">2022-12-21T06:34:00Z</dcterms:created>
  <dcterms:modified xsi:type="dcterms:W3CDTF">2023-05-22T06:53:40Z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28EE31FF6A3544EBB8BA0DBC0CC10AC9</vt:lpwstr>
  </property>
  <property fmtid="{D5CDD505-2E9C-101B-9397-08002B2CF9AE}" pid="3" name="KSOProductBuildVer">
    <vt:lpwstr>1049-11.2.0.11537</vt:lpwstr>
  </property>
</Properties>
</file>